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1436" activeTab="0"/>
  </bookViews>
  <sheets>
    <sheet name="Sheet1" sheetId="1" r:id="rId1"/>
    <sheet name="Sheet2" sheetId="2" r:id="rId2"/>
    <sheet name="Sheet3" sheetId="3" r:id="rId3"/>
  </sheets>
  <definedNames>
    <definedName name="acqcost">'Sheet1'!$D$9</definedName>
    <definedName name="capexpend">'Sheet1'!$E$34</definedName>
    <definedName name="cashin">'Sheet1'!$D$10</definedName>
    <definedName name="cfat">'Sheet1'!$J$34</definedName>
    <definedName name="cfbt">'Sheet1'!$E$38</definedName>
    <definedName name="debtservice">'Sheet1'!$E$33</definedName>
    <definedName name="down">'Sheet1'!$D$8</definedName>
    <definedName name="grossopin">'Sheet1'!$E$26</definedName>
    <definedName name="grosspotin">'Sheet1'!$E$24</definedName>
    <definedName name="inctax">'Sheet1'!$I$32</definedName>
    <definedName name="interestin">'Sheet1'!$E$36</definedName>
    <definedName name="loanproceeds">'Sheet1'!$E$35</definedName>
    <definedName name="netopin">'Sheet1'!$J$28</definedName>
    <definedName name="opexpense">'Sheet1'!$J$26</definedName>
    <definedName name="price">'Sheet1'!$D$7</definedName>
    <definedName name="PropTax">'Sheet1'!$J$17</definedName>
  </definedNames>
  <calcPr fullCalcOnLoad="1"/>
</workbook>
</file>

<file path=xl/sharedStrings.xml><?xml version="1.0" encoding="utf-8"?>
<sst xmlns="http://schemas.openxmlformats.org/spreadsheetml/2006/main" count="52" uniqueCount="50">
  <si>
    <t>Property Info</t>
  </si>
  <si>
    <t>Address:____________________________</t>
  </si>
  <si>
    <t>Type:______________________</t>
  </si>
  <si>
    <t>Purchase Price -----&gt;</t>
  </si>
  <si>
    <t>Down Payment -----&gt;</t>
  </si>
  <si>
    <t>Other Acq. Costs --&gt;</t>
  </si>
  <si>
    <t>Cash In &gt;</t>
  </si>
  <si>
    <t># of Units</t>
  </si>
  <si>
    <t>Annual</t>
  </si>
  <si>
    <t>INCOME FROM OPERATIONS:</t>
  </si>
  <si>
    <t>Occup %</t>
  </si>
  <si>
    <t>Gross Potential Income ---------------&gt;</t>
  </si>
  <si>
    <t>Gross Operating Income -------------&gt;</t>
  </si>
  <si>
    <t>Occupied</t>
  </si>
  <si>
    <t>Income</t>
  </si>
  <si>
    <t>Mnthly Rent</t>
  </si>
  <si>
    <t>Potential</t>
  </si>
  <si>
    <t>OPERATION COSTS:</t>
  </si>
  <si>
    <t>Management</t>
  </si>
  <si>
    <t>Accounting</t>
  </si>
  <si>
    <t>Legal</t>
  </si>
  <si>
    <t>Repairs</t>
  </si>
  <si>
    <t>Maintenance</t>
  </si>
  <si>
    <t>Insurance</t>
  </si>
  <si>
    <t>Janitorial</t>
  </si>
  <si>
    <t>Supplies</t>
  </si>
  <si>
    <t>Other</t>
  </si>
  <si>
    <t>Annual Cost</t>
  </si>
  <si>
    <t>Net Operating Income -&gt;</t>
  </si>
  <si>
    <t>Calculations</t>
  </si>
  <si>
    <t>Gross Rent Multiplier or GRM -----&gt;</t>
  </si>
  <si>
    <t>Capitalization Rate -&gt;</t>
  </si>
  <si>
    <t>Cash Flow Before Taxes (CFBT)</t>
  </si>
  <si>
    <t>Enter Debt Service -----&gt;</t>
  </si>
  <si>
    <t>Capital Expenditures --&gt;</t>
  </si>
  <si>
    <t>Loan Proceeds In -------&gt;</t>
  </si>
  <si>
    <t>Interest Earned In ------&gt;</t>
  </si>
  <si>
    <t>CFBT -------&gt;</t>
  </si>
  <si>
    <t>Cash Flow After Taxes (CFAT) ------&gt;</t>
  </si>
  <si>
    <t>Total Operating Exp ----&gt;</t>
  </si>
  <si>
    <t>Break-Even Ratio ---&gt;</t>
  </si>
  <si>
    <t>Return on Equity Year One -------------&gt;</t>
  </si>
  <si>
    <t>** Note</t>
  </si>
  <si>
    <t>You fill in yellow areas</t>
  </si>
  <si>
    <t>Blue/green areas are calculated for you</t>
  </si>
  <si>
    <t>Linked text takes you to an online article explaining the calculation.</t>
  </si>
  <si>
    <t>ST/Fed Income Taxes</t>
  </si>
  <si>
    <t>Prop/op taxes</t>
  </si>
  <si>
    <t>Estimated Vacancy Rate at 4% -------------------------------&gt;</t>
  </si>
  <si>
    <t>INVESTMENT CALCULATOR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</si>
</sst>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0" fillId="33" borderId="0" xfId="0" applyFill="1" applyAlignment="1">
      <alignment/>
    </xf>
    <xf numFmtId="44" fontId="0" fillId="33" borderId="0" xfId="44" applyFont="1" applyFill="1" applyAlignment="1">
      <alignment/>
    </xf>
    <xf numFmtId="164" fontId="0" fillId="33" borderId="0" xfId="0" applyNumberFormat="1" applyFill="1" applyAlignment="1">
      <alignment/>
    </xf>
    <xf numFmtId="5" fontId="0" fillId="33" borderId="0" xfId="44" applyNumberFormat="1" applyFont="1" applyFill="1" applyAlignment="1">
      <alignment/>
    </xf>
    <xf numFmtId="5" fontId="0" fillId="34" borderId="0" xfId="0" applyNumberFormat="1" applyFill="1" applyAlignment="1">
      <alignment/>
    </xf>
    <xf numFmtId="42" fontId="0" fillId="34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164" fontId="1" fillId="34" borderId="0" xfId="0" applyNumberFormat="1" applyFont="1" applyFill="1" applyAlignment="1">
      <alignment/>
    </xf>
    <xf numFmtId="5" fontId="1" fillId="34" borderId="0" xfId="44" applyNumberFormat="1" applyFont="1" applyFill="1" applyAlignment="1">
      <alignment/>
    </xf>
    <xf numFmtId="2" fontId="1" fillId="34" borderId="0" xfId="0" applyNumberFormat="1" applyFont="1" applyFill="1" applyAlignment="1">
      <alignment/>
    </xf>
    <xf numFmtId="9" fontId="1" fillId="34" borderId="0" xfId="0" applyNumberFormat="1" applyFont="1" applyFill="1" applyAlignment="1">
      <alignment/>
    </xf>
    <xf numFmtId="165" fontId="1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2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20.28125" style="0" customWidth="1"/>
    <col min="4" max="4" width="11.57421875" style="0" customWidth="1"/>
    <col min="5" max="5" width="12.421875" style="0" customWidth="1"/>
    <col min="7" max="7" width="11.57421875" style="0" customWidth="1"/>
    <col min="8" max="8" width="7.28125" style="0" customWidth="1"/>
    <col min="9" max="9" width="14.00390625" style="0" customWidth="1"/>
    <col min="10" max="10" width="11.421875" style="0" customWidth="1"/>
  </cols>
  <sheetData>
    <row r="1" spans="1:10" ht="21">
      <c r="A1" s="23" t="s">
        <v>49</v>
      </c>
      <c r="B1" s="23"/>
      <c r="C1" s="23"/>
      <c r="D1" s="23"/>
      <c r="E1" s="23"/>
      <c r="F1" s="23"/>
      <c r="G1" s="23"/>
      <c r="H1" s="23"/>
      <c r="I1" s="23"/>
      <c r="J1" s="23"/>
    </row>
    <row r="3" ht="15">
      <c r="A3" s="2" t="s">
        <v>0</v>
      </c>
    </row>
    <row r="5" spans="2:6" ht="12.75">
      <c r="B5" t="s">
        <v>1</v>
      </c>
      <c r="F5" t="s">
        <v>2</v>
      </c>
    </row>
    <row r="7" spans="2:10" ht="12.75">
      <c r="B7" t="s">
        <v>3</v>
      </c>
      <c r="D7" s="13">
        <v>0</v>
      </c>
      <c r="H7" s="3" t="s">
        <v>17</v>
      </c>
      <c r="J7" t="s">
        <v>27</v>
      </c>
    </row>
    <row r="8" spans="2:4" ht="12.75">
      <c r="B8" t="s">
        <v>4</v>
      </c>
      <c r="D8" s="13">
        <v>0</v>
      </c>
    </row>
    <row r="9" spans="2:10" ht="12.75">
      <c r="B9" t="s">
        <v>5</v>
      </c>
      <c r="D9" s="13">
        <v>0</v>
      </c>
      <c r="I9" t="s">
        <v>18</v>
      </c>
      <c r="J9" s="12">
        <v>10000</v>
      </c>
    </row>
    <row r="10" spans="3:10" ht="12.75">
      <c r="C10" s="1" t="s">
        <v>6</v>
      </c>
      <c r="D10" s="14">
        <f>SUM(D8:D9)</f>
        <v>0</v>
      </c>
      <c r="I10" t="s">
        <v>19</v>
      </c>
      <c r="J10" s="12">
        <v>0</v>
      </c>
    </row>
    <row r="11" spans="7:10" ht="12.75">
      <c r="G11" s="4" t="s">
        <v>8</v>
      </c>
      <c r="I11" t="s">
        <v>20</v>
      </c>
      <c r="J11" s="12">
        <v>0</v>
      </c>
    </row>
    <row r="12" spans="2:10" ht="12.75">
      <c r="B12" s="3" t="s">
        <v>9</v>
      </c>
      <c r="E12" s="4" t="s">
        <v>16</v>
      </c>
      <c r="G12" s="4" t="s">
        <v>13</v>
      </c>
      <c r="I12" t="s">
        <v>21</v>
      </c>
      <c r="J12" s="12">
        <v>0</v>
      </c>
    </row>
    <row r="13" spans="3:10" ht="12.75">
      <c r="C13" s="5" t="s">
        <v>7</v>
      </c>
      <c r="D13" s="5" t="s">
        <v>15</v>
      </c>
      <c r="E13" s="6" t="s">
        <v>8</v>
      </c>
      <c r="F13" s="5" t="s">
        <v>10</v>
      </c>
      <c r="G13" s="6" t="s">
        <v>14</v>
      </c>
      <c r="I13" t="s">
        <v>22</v>
      </c>
      <c r="J13" s="12">
        <v>0</v>
      </c>
    </row>
    <row r="14" spans="1:10" ht="15">
      <c r="A14" s="2" t="s">
        <v>29</v>
      </c>
      <c r="C14" s="10">
        <v>0</v>
      </c>
      <c r="D14" s="11">
        <v>0</v>
      </c>
      <c r="E14" s="15">
        <f>D14*C14*12</f>
        <v>0</v>
      </c>
      <c r="F14" s="10">
        <v>100</v>
      </c>
      <c r="G14" s="16">
        <f aca="true" t="shared" si="0" ref="G14:G20">((C14*D14)*(F14/100))*12</f>
        <v>0</v>
      </c>
      <c r="I14" t="s">
        <v>23</v>
      </c>
      <c r="J14" s="12">
        <v>0</v>
      </c>
    </row>
    <row r="15" spans="3:10" ht="12.75">
      <c r="C15" s="10">
        <v>0</v>
      </c>
      <c r="D15" s="11">
        <v>0</v>
      </c>
      <c r="E15" s="15">
        <f aca="true" t="shared" si="1" ref="E15:E20">D15*C15*12</f>
        <v>0</v>
      </c>
      <c r="F15" s="10">
        <v>100</v>
      </c>
      <c r="G15" s="16">
        <f t="shared" si="0"/>
        <v>0</v>
      </c>
      <c r="I15" t="s">
        <v>24</v>
      </c>
      <c r="J15" s="12">
        <v>0</v>
      </c>
    </row>
    <row r="16" spans="3:10" ht="12.75">
      <c r="C16" s="10">
        <v>0</v>
      </c>
      <c r="D16" s="11">
        <v>0</v>
      </c>
      <c r="E16" s="15">
        <f t="shared" si="1"/>
        <v>0</v>
      </c>
      <c r="F16" s="10">
        <v>100</v>
      </c>
      <c r="G16" s="16">
        <f t="shared" si="0"/>
        <v>0</v>
      </c>
      <c r="I16" t="s">
        <v>25</v>
      </c>
      <c r="J16" s="12">
        <v>0</v>
      </c>
    </row>
    <row r="17" spans="3:10" ht="12.75">
      <c r="C17" s="10"/>
      <c r="D17" s="11">
        <v>0</v>
      </c>
      <c r="E17" s="15">
        <f t="shared" si="1"/>
        <v>0</v>
      </c>
      <c r="F17" s="10">
        <v>100</v>
      </c>
      <c r="G17" s="16">
        <f t="shared" si="0"/>
        <v>0</v>
      </c>
      <c r="I17" t="s">
        <v>47</v>
      </c>
      <c r="J17" s="12">
        <v>0</v>
      </c>
    </row>
    <row r="18" spans="3:10" ht="12.75">
      <c r="C18" s="10"/>
      <c r="D18" s="11">
        <v>0</v>
      </c>
      <c r="E18" s="15">
        <f t="shared" si="1"/>
        <v>0</v>
      </c>
      <c r="F18" s="10">
        <v>100</v>
      </c>
      <c r="G18" s="16">
        <f t="shared" si="0"/>
        <v>0</v>
      </c>
      <c r="I18" t="s">
        <v>26</v>
      </c>
      <c r="J18" s="12">
        <v>0</v>
      </c>
    </row>
    <row r="19" spans="3:10" ht="12.75">
      <c r="C19" s="10"/>
      <c r="D19" s="11">
        <v>0</v>
      </c>
      <c r="E19" s="15">
        <f t="shared" si="1"/>
        <v>0</v>
      </c>
      <c r="F19" s="10">
        <v>100</v>
      </c>
      <c r="G19" s="16">
        <f t="shared" si="0"/>
        <v>0</v>
      </c>
      <c r="I19" s="10"/>
      <c r="J19" s="12">
        <v>0</v>
      </c>
    </row>
    <row r="20" spans="3:10" ht="12.75">
      <c r="C20" s="10"/>
      <c r="D20" s="11">
        <v>0</v>
      </c>
      <c r="E20" s="15">
        <f t="shared" si="1"/>
        <v>0</v>
      </c>
      <c r="F20" s="10">
        <v>100</v>
      </c>
      <c r="G20" s="16">
        <f t="shared" si="0"/>
        <v>0</v>
      </c>
      <c r="I20" s="10"/>
      <c r="J20" s="12">
        <v>0</v>
      </c>
    </row>
    <row r="21" spans="9:10" ht="12.75">
      <c r="I21" s="10"/>
      <c r="J21" s="12">
        <v>0</v>
      </c>
    </row>
    <row r="22" spans="2:10" ht="12.75">
      <c r="B22" t="s">
        <v>48</v>
      </c>
      <c r="G22" s="10">
        <f>4%*(netopin)</f>
        <v>0</v>
      </c>
      <c r="I22" s="10"/>
      <c r="J22" s="12">
        <v>0</v>
      </c>
    </row>
    <row r="23" spans="9:10" ht="12.75">
      <c r="I23" s="10"/>
      <c r="J23" s="12">
        <v>0</v>
      </c>
    </row>
    <row r="24" spans="2:10" ht="12.75">
      <c r="B24" t="s">
        <v>11</v>
      </c>
      <c r="E24" s="18">
        <f>SUM(E14:E20)</f>
        <v>0</v>
      </c>
      <c r="I24" s="10"/>
      <c r="J24" s="12">
        <v>0</v>
      </c>
    </row>
    <row r="25" ht="12.75">
      <c r="J25" s="7"/>
    </row>
    <row r="26" spans="2:10" ht="12.75">
      <c r="B26" t="s">
        <v>12</v>
      </c>
      <c r="E26" s="17">
        <f>(SUM(G14:G20))-(SUM(G14:G20))*(G22/100)</f>
        <v>0</v>
      </c>
      <c r="H26" t="s">
        <v>39</v>
      </c>
      <c r="J26" s="17">
        <f>SUM(J9:J24)</f>
        <v>10000</v>
      </c>
    </row>
    <row r="28" spans="2:10" ht="12.75">
      <c r="B28" t="s">
        <v>30</v>
      </c>
      <c r="E28" s="19" t="e">
        <f>price/grosspotin</f>
        <v>#DIV/0!</v>
      </c>
      <c r="H28" t="s">
        <v>28</v>
      </c>
      <c r="J28" s="17">
        <f>grossopin-opexpense</f>
        <v>-10000</v>
      </c>
    </row>
    <row r="29" ht="12.75">
      <c r="J29" s="7"/>
    </row>
    <row r="30" spans="2:9" ht="12.75">
      <c r="B30" t="s">
        <v>32</v>
      </c>
      <c r="G30" t="s">
        <v>31</v>
      </c>
      <c r="I30" s="9">
        <f>(J28/price)</f>
        <v>-0.1</v>
      </c>
    </row>
    <row r="32" spans="3:9" ht="12.75">
      <c r="C32" t="s">
        <v>28</v>
      </c>
      <c r="E32" s="8">
        <f>J28</f>
        <v>-10000</v>
      </c>
      <c r="G32" t="s">
        <v>46</v>
      </c>
      <c r="I32" s="12">
        <v>0</v>
      </c>
    </row>
    <row r="33" spans="3:5" ht="12.75">
      <c r="C33" t="s">
        <v>33</v>
      </c>
      <c r="E33" s="12">
        <v>0</v>
      </c>
    </row>
    <row r="34" spans="3:10" ht="12.75">
      <c r="C34" t="s">
        <v>34</v>
      </c>
      <c r="E34" s="10">
        <v>0</v>
      </c>
      <c r="G34" s="3" t="s">
        <v>38</v>
      </c>
      <c r="J34" s="17">
        <f>cfbt-inctax</f>
        <v>-10000</v>
      </c>
    </row>
    <row r="35" spans="3:5" ht="12.75">
      <c r="C35" t="s">
        <v>35</v>
      </c>
      <c r="E35" s="10">
        <v>0</v>
      </c>
    </row>
    <row r="36" spans="3:9" ht="12.75">
      <c r="C36" t="s">
        <v>36</v>
      </c>
      <c r="E36" s="10">
        <v>0</v>
      </c>
      <c r="G36" t="s">
        <v>40</v>
      </c>
      <c r="I36" s="20" t="e">
        <f>(debtservice+opexpense)/grossopin</f>
        <v>#DIV/0!</v>
      </c>
    </row>
    <row r="38" spans="4:10" ht="12.75">
      <c r="D38" s="1" t="s">
        <v>37</v>
      </c>
      <c r="E38" s="17">
        <f>netopin+loanproceeds+interestin-debtservice-capexpend</f>
        <v>-10000</v>
      </c>
      <c r="G38" t="s">
        <v>41</v>
      </c>
      <c r="J38" s="21" t="e">
        <f>cfat/cashin</f>
        <v>#DIV/0!</v>
      </c>
    </row>
    <row r="40" spans="2:7" ht="12.75">
      <c r="B40" t="s">
        <v>42</v>
      </c>
      <c r="C40" s="10" t="s">
        <v>43</v>
      </c>
      <c r="D40" s="10"/>
      <c r="E40" s="22" t="s">
        <v>44</v>
      </c>
      <c r="F40" s="22"/>
      <c r="G40" s="22"/>
    </row>
    <row r="42" ht="12.75">
      <c r="E42" s="1" t="s">
        <v>45</v>
      </c>
    </row>
  </sheetData>
  <sheetProtection/>
  <mergeCells count="1">
    <mergeCell ref="A1:J1"/>
  </mergeCells>
  <printOptions/>
  <pageMargins left="0.75" right="0.75" top="0.75" bottom="0.75" header="0.5" footer="0.5"/>
  <pageSetup horizontalDpi="600" verticalDpi="600" orientation="landscape" r:id="rId1"/>
  <headerFooter alignWithMargins="0">
    <oddHeader>&amp;CPage &amp;P&amp;RReal Estate Investment Calculator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 Estate Investment Calculator</dc:title>
  <dc:subject>Calculations for Real Estate Investors</dc:subject>
  <dc:creator>Jim Kimmons</dc:creator>
  <cp:keywords/>
  <dc:description/>
  <cp:lastModifiedBy>Luisa Toro</cp:lastModifiedBy>
  <cp:lastPrinted>2007-03-19T17:41:17Z</cp:lastPrinted>
  <dcterms:created xsi:type="dcterms:W3CDTF">2007-03-17T21:34:05Z</dcterms:created>
  <dcterms:modified xsi:type="dcterms:W3CDTF">2013-07-10T13:38:56Z</dcterms:modified>
  <cp:category/>
  <cp:version/>
  <cp:contentType/>
  <cp:contentStatus/>
</cp:coreProperties>
</file>